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33. GREEN KEY\Dvor Jezeršek\Dokumenti\"/>
    </mc:Choice>
  </mc:AlternateContent>
  <xr:revisionPtr revIDLastSave="0" documentId="13_ncr:1_{F92EB630-008A-4E97-9130-EFBFC6854C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LEKTRIKA" sheetId="4" r:id="rId1"/>
  </sheets>
  <definedNames>
    <definedName name="_xlnm.Print_Area" localSheetId="0">ELEKTRIKA!$A$1:$M$33</definedName>
  </definedNames>
  <calcPr calcId="181029"/>
  <fileRecoveryPr autoRecover="0"/>
</workbook>
</file>

<file path=xl/calcChain.xml><?xml version="1.0" encoding="utf-8"?>
<calcChain xmlns="http://schemas.openxmlformats.org/spreadsheetml/2006/main">
  <c r="K33" i="4" l="1"/>
  <c r="I33" i="4"/>
  <c r="J31" i="4"/>
  <c r="L31" i="4" s="1"/>
  <c r="J29" i="4"/>
  <c r="L29" i="4" s="1"/>
  <c r="J27" i="4"/>
  <c r="L27" i="4" s="1"/>
  <c r="J25" i="4"/>
  <c r="L25" i="4" s="1"/>
  <c r="J23" i="4"/>
  <c r="L23" i="4" s="1"/>
  <c r="J21" i="4"/>
  <c r="L21" i="4" s="1"/>
  <c r="J19" i="4"/>
  <c r="L19" i="4" s="1"/>
  <c r="J17" i="4"/>
  <c r="L17" i="4" s="1"/>
  <c r="J15" i="4"/>
  <c r="L15" i="4" s="1"/>
  <c r="J13" i="4"/>
  <c r="L13" i="4" s="1"/>
  <c r="J11" i="4"/>
  <c r="L11" i="4" s="1"/>
  <c r="J9" i="4"/>
  <c r="D33" i="4"/>
  <c r="E29" i="4"/>
  <c r="G29" i="4" s="1"/>
  <c r="M29" i="4" s="1"/>
  <c r="E27" i="4"/>
  <c r="G27" i="4" s="1"/>
  <c r="E25" i="4"/>
  <c r="G25" i="4" s="1"/>
  <c r="E23" i="4"/>
  <c r="G23" i="4" s="1"/>
  <c r="E21" i="4"/>
  <c r="G21" i="4" s="1"/>
  <c r="E19" i="4"/>
  <c r="G19" i="4" s="1"/>
  <c r="M19" i="4" s="1"/>
  <c r="M21" i="4" l="1"/>
  <c r="M25" i="4"/>
  <c r="M27" i="4"/>
  <c r="M23" i="4"/>
  <c r="J33" i="4"/>
  <c r="L33" i="4" s="1"/>
  <c r="L9" i="4"/>
  <c r="F33" i="4" l="1"/>
  <c r="E9" i="4"/>
  <c r="E31" i="4"/>
  <c r="G31" i="4" s="1"/>
  <c r="M31" i="4" s="1"/>
  <c r="E17" i="4"/>
  <c r="G17" i="4" s="1"/>
  <c r="M17" i="4" s="1"/>
  <c r="E15" i="4"/>
  <c r="G15" i="4" s="1"/>
  <c r="M15" i="4" s="1"/>
  <c r="E13" i="4"/>
  <c r="G13" i="4" s="1"/>
  <c r="M13" i="4" s="1"/>
  <c r="E11" i="4"/>
  <c r="G11" i="4" s="1"/>
  <c r="M11" i="4" s="1"/>
  <c r="E33" i="4" l="1"/>
  <c r="G33" i="4" s="1"/>
  <c r="M33" i="4" s="1"/>
  <c r="G9" i="4"/>
  <c r="M9" i="4" s="1"/>
</calcChain>
</file>

<file path=xl/sharedStrings.xml><?xml version="1.0" encoding="utf-8"?>
<sst xmlns="http://schemas.openxmlformats.org/spreadsheetml/2006/main" count="78" uniqueCount="28">
  <si>
    <t>MESEC</t>
  </si>
  <si>
    <t xml:space="preserve"> </t>
  </si>
  <si>
    <t>PORABA V         kWh</t>
  </si>
  <si>
    <t>SKUPAJ</t>
  </si>
  <si>
    <t>VT</t>
  </si>
  <si>
    <t xml:space="preserve">MT </t>
  </si>
  <si>
    <t>ENOTA</t>
  </si>
  <si>
    <t>SEPTEMBER</t>
  </si>
  <si>
    <t>OKTOBER</t>
  </si>
  <si>
    <t>NOVEMBER</t>
  </si>
  <si>
    <t>DECEMBER</t>
  </si>
  <si>
    <t>SKUPAJ PORABA v kWh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</si>
  <si>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</si>
  <si>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</si>
  <si>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</si>
  <si>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</si>
  <si>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</si>
  <si>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</si>
  <si>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</si>
  <si>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</si>
  <si>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PORABA kW/OSEBO</t>
  </si>
  <si>
    <t>MEDLETNI INDEKS</t>
  </si>
  <si>
    <t>PORABA V kWh</t>
  </si>
  <si>
    <t xml:space="preserve">TABELA PORABE ELEKTRIKE PO MESECIH ZA TEKOČE LETO: </t>
  </si>
  <si>
    <t xml:space="preserve">REFERENČNO (PRETEKLO) LETO: </t>
  </si>
  <si>
    <t>* število nočitev, ko gre za hotele, manjše nastanitvene obrate in kampe</t>
  </si>
  <si>
    <t>* število obiskovalcev, ko gre za restavracije, kongresne centre in atrakcije</t>
  </si>
  <si>
    <t>ŠTEVILO NOČITEV/OBISKOVALCEV*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</si>
</sst>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4"/>
      <color theme="1"/>
      <name val="Arial"/>
      <family val="2"/>
      <charset val="238"/>
    </font>
    <font>
      <i/>
      <sz val="10"/>
      <color theme="0" tint="-0.499984740745262"/>
      <name val="Verdana"/>
      <family val="2"/>
      <charset val="238"/>
    </font>
    <font>
      <b/>
      <i/>
      <sz val="8"/>
      <color theme="0" tint="-0.499984740745262"/>
      <name val="Verdana"/>
      <family val="2"/>
      <charset val="238"/>
    </font>
    <font>
      <b/>
      <i/>
      <sz val="10"/>
      <color theme="0" tint="-0.499984740745262"/>
      <name val="Verdana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3" xfId="0" applyFont="1" applyBorder="1"/>
    <xf numFmtId="0" fontId="1" fillId="0" borderId="4" xfId="0" applyFont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3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6" xfId="0" applyNumberFormat="1" applyFont="1" applyBorder="1"/>
    <xf numFmtId="0" fontId="4" fillId="0" borderId="0" xfId="0" applyFont="1" applyAlignment="1">
      <alignment vertical="center"/>
    </xf>
    <xf numFmtId="0" fontId="1" fillId="0" borderId="5" xfId="0" applyFont="1" applyBorder="1"/>
    <xf numFmtId="3" fontId="1" fillId="0" borderId="1" xfId="0" applyNumberFormat="1" applyFont="1" applyBorder="1"/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2" fillId="2" borderId="3" xfId="0" applyNumberFormat="1" applyFont="1" applyFill="1" applyBorder="1"/>
    <xf numFmtId="3" fontId="2" fillId="2" borderId="8" xfId="0" applyNumberFormat="1" applyFont="1" applyFill="1" applyBorder="1"/>
    <xf numFmtId="3" fontId="2" fillId="2" borderId="10" xfId="0" applyNumberFormat="1" applyFont="1" applyFill="1" applyBorder="1"/>
    <xf numFmtId="3" fontId="3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7" fillId="0" borderId="1" xfId="0" applyNumberFormat="1" applyFont="1" applyBorder="1"/>
    <xf numFmtId="0" fontId="1" fillId="4" borderId="17" xfId="0" applyFont="1" applyFill="1" applyBorder="1" applyAlignment="1">
      <alignment vertical="center"/>
    </xf>
    <xf numFmtId="0" fontId="2" fillId="0" borderId="18" xfId="0" applyFont="1" applyBorder="1"/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7" fillId="0" borderId="4" xfId="0" applyFont="1" applyBorder="1"/>
    <xf numFmtId="3" fontId="7" fillId="0" borderId="2" xfId="0" applyNumberFormat="1" applyFont="1" applyBorder="1"/>
    <xf numFmtId="0" fontId="8" fillId="2" borderId="15" xfId="0" applyFont="1" applyFill="1" applyBorder="1" applyAlignment="1">
      <alignment vertical="center"/>
    </xf>
    <xf numFmtId="0" fontId="9" fillId="2" borderId="14" xfId="0" applyFont="1" applyFill="1" applyBorder="1"/>
    <xf numFmtId="0" fontId="10" fillId="3" borderId="15" xfId="0" applyFont="1" applyFill="1" applyBorder="1"/>
    <xf numFmtId="0" fontId="10" fillId="3" borderId="14" xfId="0" applyFont="1" applyFill="1" applyBorder="1"/>
    <xf numFmtId="0" fontId="11" fillId="2" borderId="12" xfId="0" applyFont="1" applyFill="1" applyBorder="1"/>
    <xf numFmtId="0" fontId="12" fillId="3" borderId="12" xfId="0" applyFont="1" applyFill="1" applyBorder="1"/>
    <xf numFmtId="3" fontId="5" fillId="0" borderId="11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3" borderId="3" xfId="0" applyNumberFormat="1" applyFont="1" applyFill="1" applyBorder="1"/>
    <xf numFmtId="3" fontId="2" fillId="3" borderId="8" xfId="0" applyNumberFormat="1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716280</xdr:colOff>
      <xdr:row>4</xdr:row>
      <xdr:rowOff>137160</xdr:rowOff>
    </xdr:to>
    <xdr:pic>
      <xdr:nvPicPr>
        <xdr:cNvPr id="2" name="Picture 1" descr="greenkey_logo_2013">
          <a:extLst>
            <a:ext uri="{FF2B5EF4-FFF2-40B4-BE49-F238E27FC236}">
              <a16:creationId xmlns:a16="http://schemas.microsoft.com/office/drawing/2014/main" id="{AC80ACB7-047E-4A7E-875D-694227BB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716280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0</xdr:row>
      <xdr:rowOff>57150</xdr:rowOff>
    </xdr:from>
    <xdr:to>
      <xdr:col>12</xdr:col>
      <xdr:colOff>1179830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5B43E7-8EE1-4ADA-B1AA-DBC5B97F0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8715375" y="57150"/>
          <a:ext cx="207518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M36"/>
  <sheetViews>
    <sheetView tabSelected="1" topLeftCell="A6" workbookViewId="0">
      <selection activeCell="F23" sqref="F23:F24"/>
    </sheetView>
  </sheetViews>
  <sheetFormatPr defaultColWidth="9.140625" defaultRowHeight="12.75" x14ac:dyDescent="0.2"/>
  <cols>
    <col min="1" max="1" width="3.42578125" style="3" customWidth="1"/>
    <col min="2" max="2" width="12.5703125" style="3" customWidth="1"/>
    <col min="3" max="3" width="7.28515625" style="3" customWidth="1"/>
    <col min="4" max="4" width="12" style="3" customWidth="1"/>
    <col min="5" max="5" width="15.85546875" style="3" customWidth="1"/>
    <col min="6" max="6" width="16.85546875" style="3" customWidth="1"/>
    <col min="7" max="7" width="14" style="8" bestFit="1" customWidth="1"/>
    <col min="8" max="8" width="6.7109375" style="3" customWidth="1"/>
    <col min="9" max="9" width="11.85546875" style="3" customWidth="1"/>
    <col min="10" max="10" width="15.7109375" style="3" customWidth="1"/>
    <col min="11" max="11" width="14" style="3" customWidth="1"/>
    <col min="12" max="12" width="13.85546875" style="3" customWidth="1"/>
    <col min="13" max="13" width="21.42578125" style="3" bestFit="1" customWidth="1"/>
    <col min="14" max="16384" width="9.140625" style="3"/>
  </cols>
  <sheetData>
    <row r="1" spans="2:13" ht="18" x14ac:dyDescent="0.2">
      <c r="B1" s="11"/>
    </row>
    <row r="6" spans="2:13" ht="13.5" thickBot="1" x14ac:dyDescent="0.25"/>
    <row r="7" spans="2:13" ht="15.75" thickBot="1" x14ac:dyDescent="0.25">
      <c r="B7" s="33" t="s">
        <v>23</v>
      </c>
      <c r="C7" s="34"/>
      <c r="D7" s="34"/>
      <c r="E7" s="34"/>
      <c r="F7" s="34"/>
      <c r="G7" s="37">
        <v>2023</v>
      </c>
      <c r="H7" s="35" t="s">
        <v>24</v>
      </c>
      <c r="I7" s="36"/>
      <c r="J7" s="36"/>
      <c r="K7" s="36"/>
      <c r="L7" s="38">
        <v>2022</v>
      </c>
    </row>
    <row r="8" spans="2:13" s="14" customFormat="1" ht="50.25" customHeight="1" thickBot="1" x14ac:dyDescent="0.3">
      <c r="B8" s="15" t="s">
        <v>0</v>
      </c>
      <c r="C8" s="16" t="s">
        <v>6</v>
      </c>
      <c r="D8" s="17" t="s">
        <v>2</v>
      </c>
      <c r="E8" s="17" t="s">
        <v>11</v>
      </c>
      <c r="F8" s="17" t="s">
        <v>27</v>
      </c>
      <c r="G8" s="21" t="s">
        <v>20</v>
      </c>
      <c r="H8" s="26" t="s">
        <v>6</v>
      </c>
      <c r="I8" s="27" t="s">
        <v>22</v>
      </c>
      <c r="J8" s="27" t="s">
        <v>11</v>
      </c>
      <c r="K8" s="27" t="s">
        <v>27</v>
      </c>
      <c r="L8" s="28" t="s">
        <v>20</v>
      </c>
      <c r="M8" s="24" t="s">
        <v>21</v>
      </c>
    </row>
    <row r="9" spans="2:13" x14ac:dyDescent="0.2">
      <c r="B9" s="10" t="s">
        <v>12</v>
      </c>
      <c r="C9" s="1" t="s">
        <v>4</v>
      </c>
      <c r="D9" s="18">
        <v>11421</v>
      </c>
      <c r="E9" s="45">
        <f>+D9+D10</f>
        <v>19025</v>
      </c>
      <c r="F9" s="47">
        <v>129</v>
      </c>
      <c r="G9" s="43">
        <f>E9/F9</f>
        <v>147.48062015503876</v>
      </c>
      <c r="H9" s="29" t="s">
        <v>4</v>
      </c>
      <c r="I9" s="52">
        <v>8726</v>
      </c>
      <c r="J9" s="39">
        <f>+I9+I10</f>
        <v>15239</v>
      </c>
      <c r="K9" s="55">
        <v>52</v>
      </c>
      <c r="L9" s="41">
        <f>J9/K9</f>
        <v>293.05769230769232</v>
      </c>
      <c r="M9" s="50">
        <f>G9/L9</f>
        <v>0.50324773594474803</v>
      </c>
    </row>
    <row r="10" spans="2:13" ht="15.75" customHeight="1" thickBot="1" x14ac:dyDescent="0.25">
      <c r="B10" s="5"/>
      <c r="C10" s="6" t="s">
        <v>5</v>
      </c>
      <c r="D10" s="19">
        <v>7604</v>
      </c>
      <c r="E10" s="46"/>
      <c r="F10" s="48"/>
      <c r="G10" s="44"/>
      <c r="H10" s="30" t="s">
        <v>5</v>
      </c>
      <c r="I10" s="53">
        <v>6513</v>
      </c>
      <c r="J10" s="40"/>
      <c r="K10" s="56"/>
      <c r="L10" s="42"/>
      <c r="M10" s="51"/>
    </row>
    <row r="11" spans="2:13" x14ac:dyDescent="0.2">
      <c r="B11" s="4" t="s">
        <v>13</v>
      </c>
      <c r="C11" s="1" t="s">
        <v>4</v>
      </c>
      <c r="D11" s="18">
        <v>10404</v>
      </c>
      <c r="E11" s="45">
        <f>+D11+D12</f>
        <v>17953</v>
      </c>
      <c r="F11" s="47">
        <v>214</v>
      </c>
      <c r="G11" s="43">
        <f>E11/F11</f>
        <v>83.892523364485982</v>
      </c>
      <c r="H11" s="29" t="s">
        <v>4</v>
      </c>
      <c r="I11" s="52">
        <v>7911</v>
      </c>
      <c r="J11" s="39">
        <f>+I11+I12</f>
        <v>14304</v>
      </c>
      <c r="K11" s="55">
        <v>216</v>
      </c>
      <c r="L11" s="41">
        <f>J11/K11</f>
        <v>66.222222222222229</v>
      </c>
      <c r="M11" s="50">
        <f t="shared" ref="M11" si="0">G11/L11</f>
        <v>1.2668334065106943</v>
      </c>
    </row>
    <row r="12" spans="2:13" ht="15.75" customHeight="1" thickBot="1" x14ac:dyDescent="0.25">
      <c r="B12" s="7"/>
      <c r="C12" s="6" t="s">
        <v>5</v>
      </c>
      <c r="D12" s="20">
        <v>7549</v>
      </c>
      <c r="E12" s="46"/>
      <c r="F12" s="48"/>
      <c r="G12" s="44"/>
      <c r="H12" s="30" t="s">
        <v>5</v>
      </c>
      <c r="I12" s="54">
        <v>6393</v>
      </c>
      <c r="J12" s="40"/>
      <c r="K12" s="56"/>
      <c r="L12" s="42"/>
      <c r="M12" s="51"/>
    </row>
    <row r="13" spans="2:13" x14ac:dyDescent="0.2">
      <c r="B13" s="4" t="s">
        <v>14</v>
      </c>
      <c r="C13" s="1" t="s">
        <v>4</v>
      </c>
      <c r="D13" s="18">
        <v>11989</v>
      </c>
      <c r="E13" s="45">
        <f>+D13+D14</f>
        <v>19509</v>
      </c>
      <c r="F13" s="47">
        <v>280</v>
      </c>
      <c r="G13" s="43">
        <f t="shared" ref="G13" si="1">E13/F13</f>
        <v>69.674999999999997</v>
      </c>
      <c r="H13" s="29" t="s">
        <v>4</v>
      </c>
      <c r="I13" s="52">
        <v>11126</v>
      </c>
      <c r="J13" s="39">
        <f>+I13+I14</f>
        <v>17653</v>
      </c>
      <c r="K13" s="55">
        <v>264</v>
      </c>
      <c r="L13" s="41">
        <f t="shared" ref="L13" si="2">J13/K13</f>
        <v>66.867424242424249</v>
      </c>
      <c r="M13" s="50">
        <f t="shared" ref="M13" si="3">G13/L13</f>
        <v>1.0419871976434598</v>
      </c>
    </row>
    <row r="14" spans="2:13" ht="15.75" customHeight="1" thickBot="1" x14ac:dyDescent="0.25">
      <c r="B14" s="7"/>
      <c r="C14" s="6" t="s">
        <v>5</v>
      </c>
      <c r="D14" s="20">
        <v>7520</v>
      </c>
      <c r="E14" s="46"/>
      <c r="F14" s="48"/>
      <c r="G14" s="44"/>
      <c r="H14" s="30" t="s">
        <v>5</v>
      </c>
      <c r="I14" s="54">
        <v>6527</v>
      </c>
      <c r="J14" s="40"/>
      <c r="K14" s="56"/>
      <c r="L14" s="42"/>
      <c r="M14" s="51"/>
    </row>
    <row r="15" spans="2:13" x14ac:dyDescent="0.2">
      <c r="B15" s="4" t="s">
        <v>15</v>
      </c>
      <c r="C15" s="1" t="s">
        <v>4</v>
      </c>
      <c r="D15" s="18">
        <v>9348</v>
      </c>
      <c r="E15" s="45">
        <f>+D15+D16</f>
        <v>17761</v>
      </c>
      <c r="F15" s="47">
        <v>231</v>
      </c>
      <c r="G15" s="43">
        <f t="shared" ref="G15" si="4">E15/F15</f>
        <v>76.887445887445892</v>
      </c>
      <c r="H15" s="29" t="s">
        <v>4</v>
      </c>
      <c r="I15" s="52">
        <v>9212</v>
      </c>
      <c r="J15" s="39">
        <f>+I15+I16</f>
        <v>16864</v>
      </c>
      <c r="K15" s="55">
        <v>224</v>
      </c>
      <c r="L15" s="41">
        <f t="shared" ref="L15" si="5">J15/K15</f>
        <v>75.285714285714292</v>
      </c>
      <c r="M15" s="50">
        <f t="shared" ref="M15" si="6">G15/L15</f>
        <v>1.0212753723190156</v>
      </c>
    </row>
    <row r="16" spans="2:13" ht="15.75" customHeight="1" thickBot="1" x14ac:dyDescent="0.25">
      <c r="B16" s="7"/>
      <c r="C16" s="6" t="s">
        <v>5</v>
      </c>
      <c r="D16" s="20">
        <v>8413</v>
      </c>
      <c r="E16" s="46"/>
      <c r="F16" s="48"/>
      <c r="G16" s="44"/>
      <c r="H16" s="30" t="s">
        <v>5</v>
      </c>
      <c r="I16" s="54">
        <v>7652</v>
      </c>
      <c r="J16" s="40"/>
      <c r="K16" s="56"/>
      <c r="L16" s="42"/>
      <c r="M16" s="51"/>
    </row>
    <row r="17" spans="2:13" x14ac:dyDescent="0.2">
      <c r="B17" s="4" t="s">
        <v>16</v>
      </c>
      <c r="C17" s="1" t="s">
        <v>4</v>
      </c>
      <c r="D17" s="18">
        <v>11492</v>
      </c>
      <c r="E17" s="45">
        <f>+D17+D18</f>
        <v>19887</v>
      </c>
      <c r="F17" s="47">
        <v>312</v>
      </c>
      <c r="G17" s="43">
        <f t="shared" ref="G17" si="7">E17/F17</f>
        <v>63.740384615384613</v>
      </c>
      <c r="H17" s="29" t="s">
        <v>4</v>
      </c>
      <c r="I17" s="52">
        <v>10868</v>
      </c>
      <c r="J17" s="39">
        <f>+I17+I18</f>
        <v>19717</v>
      </c>
      <c r="K17" s="55">
        <v>249</v>
      </c>
      <c r="L17" s="41">
        <f t="shared" ref="L17" si="8">J17/K17</f>
        <v>79.184738955823292</v>
      </c>
      <c r="M17" s="50">
        <f t="shared" ref="M17" si="9">G17/L17</f>
        <v>0.80495794336008364</v>
      </c>
    </row>
    <row r="18" spans="2:13" ht="15.75" customHeight="1" thickBot="1" x14ac:dyDescent="0.25">
      <c r="B18" s="7"/>
      <c r="C18" s="6" t="s">
        <v>5</v>
      </c>
      <c r="D18" s="20">
        <v>8395</v>
      </c>
      <c r="E18" s="46"/>
      <c r="F18" s="48"/>
      <c r="G18" s="44"/>
      <c r="H18" s="30" t="s">
        <v>5</v>
      </c>
      <c r="I18" s="54">
        <v>8849</v>
      </c>
      <c r="J18" s="40"/>
      <c r="K18" s="56"/>
      <c r="L18" s="42"/>
      <c r="M18" s="51"/>
    </row>
    <row r="19" spans="2:13" x14ac:dyDescent="0.2">
      <c r="B19" s="10" t="s">
        <v>17</v>
      </c>
      <c r="C19" s="1" t="s">
        <v>4</v>
      </c>
      <c r="D19" s="18">
        <v>9716</v>
      </c>
      <c r="E19" s="45">
        <f>+D19+D20</f>
        <v>16677</v>
      </c>
      <c r="F19" s="47">
        <v>423</v>
      </c>
      <c r="G19" s="43">
        <f t="shared" ref="G19" si="10">E19/F19</f>
        <v>39.425531914893618</v>
      </c>
      <c r="H19" s="29" t="s">
        <v>4</v>
      </c>
      <c r="I19" s="52">
        <v>12999</v>
      </c>
      <c r="J19" s="39">
        <f>+I19+I20</f>
        <v>21802</v>
      </c>
      <c r="K19" s="55">
        <v>312</v>
      </c>
      <c r="L19" s="41">
        <f t="shared" ref="L19" si="11">J19/K19</f>
        <v>69.878205128205124</v>
      </c>
      <c r="M19" s="50">
        <f t="shared" ref="M19" si="12">G19/L19</f>
        <v>0.56420355735468353</v>
      </c>
    </row>
    <row r="20" spans="2:13" ht="15.75" customHeight="1" thickBot="1" x14ac:dyDescent="0.25">
      <c r="B20" s="7"/>
      <c r="C20" s="6" t="s">
        <v>5</v>
      </c>
      <c r="D20" s="20">
        <v>6961</v>
      </c>
      <c r="E20" s="46"/>
      <c r="F20" s="48"/>
      <c r="G20" s="44"/>
      <c r="H20" s="30" t="s">
        <v>5</v>
      </c>
      <c r="I20" s="54">
        <v>8803</v>
      </c>
      <c r="J20" s="40"/>
      <c r="K20" s="56"/>
      <c r="L20" s="42"/>
      <c r="M20" s="51"/>
    </row>
    <row r="21" spans="2:13" x14ac:dyDescent="0.2">
      <c r="B21" s="10" t="s">
        <v>18</v>
      </c>
      <c r="C21" s="1" t="s">
        <v>4</v>
      </c>
      <c r="D21" s="18">
        <v>13280</v>
      </c>
      <c r="E21" s="45">
        <f>+D21+D22</f>
        <v>22308</v>
      </c>
      <c r="F21" s="47">
        <v>494</v>
      </c>
      <c r="G21" s="43">
        <f t="shared" ref="G21" si="13">E21/F21</f>
        <v>45.157894736842103</v>
      </c>
      <c r="H21" s="29" t="s">
        <v>4</v>
      </c>
      <c r="I21" s="52">
        <v>12131</v>
      </c>
      <c r="J21" s="39">
        <f>+I21+I22</f>
        <v>23677</v>
      </c>
      <c r="K21" s="55">
        <v>288</v>
      </c>
      <c r="L21" s="41">
        <f t="shared" ref="L21" si="14">J21/K21</f>
        <v>82.211805555555557</v>
      </c>
      <c r="M21" s="50">
        <f t="shared" ref="M21" si="15">G21/L21</f>
        <v>0.54928722744479985</v>
      </c>
    </row>
    <row r="22" spans="2:13" ht="15.75" customHeight="1" thickBot="1" x14ac:dyDescent="0.25">
      <c r="B22" s="7"/>
      <c r="C22" s="6" t="s">
        <v>5</v>
      </c>
      <c r="D22" s="20">
        <v>9028</v>
      </c>
      <c r="E22" s="46"/>
      <c r="F22" s="48"/>
      <c r="G22" s="44"/>
      <c r="H22" s="30" t="s">
        <v>5</v>
      </c>
      <c r="I22" s="54">
        <v>11546</v>
      </c>
      <c r="J22" s="40"/>
      <c r="K22" s="56"/>
      <c r="L22" s="42"/>
      <c r="M22" s="51"/>
    </row>
    <row r="23" spans="2:13" x14ac:dyDescent="0.2">
      <c r="B23" s="10" t="s">
        <v>19</v>
      </c>
      <c r="C23" s="1" t="s">
        <v>4</v>
      </c>
      <c r="D23" s="18"/>
      <c r="E23" s="45">
        <f>+D23+D24</f>
        <v>0</v>
      </c>
      <c r="F23" s="47"/>
      <c r="G23" s="43" t="e">
        <f t="shared" ref="G23" si="16">E23/F23</f>
        <v>#DIV/0!</v>
      </c>
      <c r="H23" s="29" t="s">
        <v>4</v>
      </c>
      <c r="I23" s="52">
        <v>12261</v>
      </c>
      <c r="J23" s="39">
        <f>+I23+I24</f>
        <v>21370</v>
      </c>
      <c r="K23" s="55">
        <v>348</v>
      </c>
      <c r="L23" s="41">
        <f t="shared" ref="L23" si="17">J23/K23</f>
        <v>61.408045977011497</v>
      </c>
      <c r="M23" s="50" t="e">
        <f t="shared" ref="M23" si="18">G23/L23</f>
        <v>#DIV/0!</v>
      </c>
    </row>
    <row r="24" spans="2:13" ht="15.75" customHeight="1" thickBot="1" x14ac:dyDescent="0.25">
      <c r="B24" s="7"/>
      <c r="C24" s="6" t="s">
        <v>5</v>
      </c>
      <c r="D24" s="20"/>
      <c r="E24" s="46"/>
      <c r="F24" s="48"/>
      <c r="G24" s="44"/>
      <c r="H24" s="30" t="s">
        <v>5</v>
      </c>
      <c r="I24" s="54">
        <v>9109</v>
      </c>
      <c r="J24" s="40"/>
      <c r="K24" s="56"/>
      <c r="L24" s="42"/>
      <c r="M24" s="51"/>
    </row>
    <row r="25" spans="2:13" x14ac:dyDescent="0.2">
      <c r="B25" s="10" t="s">
        <v>7</v>
      </c>
      <c r="C25" s="1" t="s">
        <v>4</v>
      </c>
      <c r="D25" s="18"/>
      <c r="E25" s="45">
        <f>+D25+D26</f>
        <v>0</v>
      </c>
      <c r="F25" s="47"/>
      <c r="G25" s="43" t="e">
        <f t="shared" ref="G25" si="19">E25/F25</f>
        <v>#DIV/0!</v>
      </c>
      <c r="H25" s="29" t="s">
        <v>4</v>
      </c>
      <c r="I25" s="52">
        <v>11798</v>
      </c>
      <c r="J25" s="39">
        <f>+I25+I26</f>
        <v>19906</v>
      </c>
      <c r="K25" s="55">
        <v>304</v>
      </c>
      <c r="L25" s="41">
        <f t="shared" ref="L25" si="20">J25/K25</f>
        <v>65.48026315789474</v>
      </c>
      <c r="M25" s="50" t="e">
        <f t="shared" ref="M25" si="21">G25/L25</f>
        <v>#DIV/0!</v>
      </c>
    </row>
    <row r="26" spans="2:13" ht="15.75" customHeight="1" thickBot="1" x14ac:dyDescent="0.25">
      <c r="B26" s="7"/>
      <c r="C26" s="6" t="s">
        <v>5</v>
      </c>
      <c r="D26" s="20"/>
      <c r="E26" s="46"/>
      <c r="F26" s="48"/>
      <c r="G26" s="44"/>
      <c r="H26" s="30" t="s">
        <v>5</v>
      </c>
      <c r="I26" s="54">
        <v>8108</v>
      </c>
      <c r="J26" s="40"/>
      <c r="K26" s="56"/>
      <c r="L26" s="42"/>
      <c r="M26" s="51"/>
    </row>
    <row r="27" spans="2:13" x14ac:dyDescent="0.2">
      <c r="B27" s="10" t="s">
        <v>8</v>
      </c>
      <c r="C27" s="1" t="s">
        <v>4</v>
      </c>
      <c r="D27" s="18"/>
      <c r="E27" s="45">
        <f>+D27+D28</f>
        <v>0</v>
      </c>
      <c r="F27" s="47"/>
      <c r="G27" s="43" t="e">
        <f t="shared" ref="G27" si="22">E27/F27</f>
        <v>#DIV/0!</v>
      </c>
      <c r="H27" s="29" t="s">
        <v>4</v>
      </c>
      <c r="I27" s="52">
        <v>10898</v>
      </c>
      <c r="J27" s="39">
        <f>+I27+I28</f>
        <v>19985</v>
      </c>
      <c r="K27" s="55">
        <v>385</v>
      </c>
      <c r="L27" s="41">
        <f t="shared" ref="L27" si="23">J27/K27</f>
        <v>51.909090909090907</v>
      </c>
      <c r="M27" s="50" t="e">
        <f t="shared" ref="M27" si="24">G27/L27</f>
        <v>#DIV/0!</v>
      </c>
    </row>
    <row r="28" spans="2:13" ht="15.75" customHeight="1" thickBot="1" x14ac:dyDescent="0.25">
      <c r="B28" s="7"/>
      <c r="C28" s="6" t="s">
        <v>5</v>
      </c>
      <c r="D28" s="20"/>
      <c r="E28" s="46"/>
      <c r="F28" s="48"/>
      <c r="G28" s="44"/>
      <c r="H28" s="30" t="s">
        <v>5</v>
      </c>
      <c r="I28" s="54">
        <v>9087</v>
      </c>
      <c r="J28" s="40"/>
      <c r="K28" s="56"/>
      <c r="L28" s="42"/>
      <c r="M28" s="51"/>
    </row>
    <row r="29" spans="2:13" x14ac:dyDescent="0.2">
      <c r="B29" s="10" t="s">
        <v>9</v>
      </c>
      <c r="C29" s="1" t="s">
        <v>4</v>
      </c>
      <c r="D29" s="18"/>
      <c r="E29" s="45">
        <f>+D29+D30</f>
        <v>0</v>
      </c>
      <c r="F29" s="47"/>
      <c r="G29" s="43" t="e">
        <f t="shared" ref="G29" si="25">E29/F29</f>
        <v>#DIV/0!</v>
      </c>
      <c r="H29" s="29" t="s">
        <v>4</v>
      </c>
      <c r="I29" s="52">
        <v>10840</v>
      </c>
      <c r="J29" s="39">
        <f>+I29+I30</f>
        <v>18296</v>
      </c>
      <c r="K29" s="55">
        <v>197</v>
      </c>
      <c r="L29" s="41">
        <f t="shared" ref="L29" si="26">J29/K29</f>
        <v>92.873096446700501</v>
      </c>
      <c r="M29" s="50" t="e">
        <f t="shared" ref="M29" si="27">G29/L29</f>
        <v>#DIV/0!</v>
      </c>
    </row>
    <row r="30" spans="2:13" ht="15.75" customHeight="1" thickBot="1" x14ac:dyDescent="0.25">
      <c r="B30" s="7"/>
      <c r="C30" s="6" t="s">
        <v>5</v>
      </c>
      <c r="D30" s="20"/>
      <c r="E30" s="46"/>
      <c r="F30" s="48"/>
      <c r="G30" s="44"/>
      <c r="H30" s="30" t="s">
        <v>5</v>
      </c>
      <c r="I30" s="54">
        <v>7456</v>
      </c>
      <c r="J30" s="40"/>
      <c r="K30" s="56"/>
      <c r="L30" s="42"/>
      <c r="M30" s="51"/>
    </row>
    <row r="31" spans="2:13" x14ac:dyDescent="0.2">
      <c r="B31" s="10" t="s">
        <v>10</v>
      </c>
      <c r="C31" s="1" t="s">
        <v>4</v>
      </c>
      <c r="D31" s="18"/>
      <c r="E31" s="45">
        <f>+D31+D32</f>
        <v>0</v>
      </c>
      <c r="F31" s="47"/>
      <c r="G31" s="43" t="e">
        <f t="shared" ref="G31" si="28">E31/F31</f>
        <v>#DIV/0!</v>
      </c>
      <c r="H31" s="29" t="s">
        <v>4</v>
      </c>
      <c r="I31" s="52">
        <v>11421</v>
      </c>
      <c r="J31" s="39">
        <f>+I31+I32</f>
        <v>19025</v>
      </c>
      <c r="K31" s="55">
        <v>202</v>
      </c>
      <c r="L31" s="41">
        <f t="shared" ref="L31" si="29">J31/K31</f>
        <v>94.183168316831683</v>
      </c>
      <c r="M31" s="50" t="e">
        <f t="shared" ref="M31" si="30">G31/L31</f>
        <v>#DIV/0!</v>
      </c>
    </row>
    <row r="32" spans="2:13" ht="15.75" customHeight="1" thickBot="1" x14ac:dyDescent="0.25">
      <c r="B32" s="7"/>
      <c r="C32" s="6" t="s">
        <v>5</v>
      </c>
      <c r="D32" s="20"/>
      <c r="E32" s="46"/>
      <c r="F32" s="48"/>
      <c r="G32" s="44"/>
      <c r="H32" s="30" t="s">
        <v>5</v>
      </c>
      <c r="I32" s="54">
        <v>7604</v>
      </c>
      <c r="J32" s="40"/>
      <c r="K32" s="56"/>
      <c r="L32" s="42"/>
      <c r="M32" s="51"/>
    </row>
    <row r="33" spans="2:13" ht="13.5" thickBot="1" x14ac:dyDescent="0.25">
      <c r="B33" s="2" t="s">
        <v>3</v>
      </c>
      <c r="C33" s="12"/>
      <c r="D33" s="13">
        <f>SUM(D9:D32)</f>
        <v>133120</v>
      </c>
      <c r="E33" s="13">
        <f>SUM(E9:E32)</f>
        <v>133120</v>
      </c>
      <c r="F33" s="13">
        <f>SUM(F9:F32)</f>
        <v>2083</v>
      </c>
      <c r="G33" s="22">
        <f>E33/F33</f>
        <v>63.907825252040325</v>
      </c>
      <c r="H33" s="31"/>
      <c r="I33" s="23">
        <f>SUM(I9:I32)</f>
        <v>227838</v>
      </c>
      <c r="J33" s="23">
        <f>SUM(J9:J32)</f>
        <v>227838</v>
      </c>
      <c r="K33" s="23">
        <f>SUM(K9:K32)</f>
        <v>3041</v>
      </c>
      <c r="L33" s="32">
        <f>J33/K33</f>
        <v>74.922065110161128</v>
      </c>
      <c r="M33" s="25">
        <f>G33/L33</f>
        <v>0.85299070651715092</v>
      </c>
    </row>
    <row r="34" spans="2:13" x14ac:dyDescent="0.2">
      <c r="B34" s="49" t="s">
        <v>1</v>
      </c>
      <c r="C34" s="49"/>
      <c r="D34" s="49"/>
      <c r="E34" s="9"/>
    </row>
    <row r="35" spans="2:13" x14ac:dyDescent="0.2">
      <c r="B35" s="3" t="s">
        <v>25</v>
      </c>
      <c r="F35" s="8"/>
    </row>
    <row r="36" spans="2:13" x14ac:dyDescent="0.2">
      <c r="B36" s="3" t="s">
        <v>26</v>
      </c>
      <c r="F36" s="8"/>
    </row>
  </sheetData>
  <mergeCells count="85">
    <mergeCell ref="M27:M28"/>
    <mergeCell ref="M29:M30"/>
    <mergeCell ref="M31:M32"/>
    <mergeCell ref="M17:M18"/>
    <mergeCell ref="M19:M20"/>
    <mergeCell ref="M21:M22"/>
    <mergeCell ref="M23:M24"/>
    <mergeCell ref="M25:M26"/>
    <mergeCell ref="M9:M10"/>
    <mergeCell ref="M11:M12"/>
    <mergeCell ref="M13:M14"/>
    <mergeCell ref="M15:M16"/>
    <mergeCell ref="J13:J14"/>
    <mergeCell ref="K13:K14"/>
    <mergeCell ref="L13:L14"/>
    <mergeCell ref="J15:J16"/>
    <mergeCell ref="K15:K16"/>
    <mergeCell ref="L15:L16"/>
    <mergeCell ref="J9:J10"/>
    <mergeCell ref="K9:K10"/>
    <mergeCell ref="L9:L10"/>
    <mergeCell ref="J11:J12"/>
    <mergeCell ref="K11:K12"/>
    <mergeCell ref="L11:L12"/>
    <mergeCell ref="J29:J30"/>
    <mergeCell ref="K29:K30"/>
    <mergeCell ref="L29:L30"/>
    <mergeCell ref="J31:J32"/>
    <mergeCell ref="K31:K32"/>
    <mergeCell ref="L31:L32"/>
    <mergeCell ref="J25:J26"/>
    <mergeCell ref="K25:K26"/>
    <mergeCell ref="L25:L26"/>
    <mergeCell ref="J27:J28"/>
    <mergeCell ref="K27:K28"/>
    <mergeCell ref="L27:L28"/>
    <mergeCell ref="E19:E20"/>
    <mergeCell ref="F19:F20"/>
    <mergeCell ref="G19:G20"/>
    <mergeCell ref="J17:J18"/>
    <mergeCell ref="K17:K18"/>
    <mergeCell ref="J19:J20"/>
    <mergeCell ref="K19:K20"/>
    <mergeCell ref="E23:E24"/>
    <mergeCell ref="F23:F24"/>
    <mergeCell ref="G23:G24"/>
    <mergeCell ref="E25:E26"/>
    <mergeCell ref="F25:F26"/>
    <mergeCell ref="G25:G26"/>
    <mergeCell ref="E27:E28"/>
    <mergeCell ref="F27:F28"/>
    <mergeCell ref="G27:G28"/>
    <mergeCell ref="E29:E30"/>
    <mergeCell ref="F29:F30"/>
    <mergeCell ref="G29:G30"/>
    <mergeCell ref="E21:E22"/>
    <mergeCell ref="F21:F22"/>
    <mergeCell ref="G21:G22"/>
    <mergeCell ref="B34:D34"/>
    <mergeCell ref="F9:F10"/>
    <mergeCell ref="F11:F12"/>
    <mergeCell ref="F13:F14"/>
    <mergeCell ref="F15:F16"/>
    <mergeCell ref="F17:F18"/>
    <mergeCell ref="E31:E32"/>
    <mergeCell ref="F31:F32"/>
    <mergeCell ref="E9:E10"/>
    <mergeCell ref="E11:E12"/>
    <mergeCell ref="E13:E14"/>
    <mergeCell ref="E15:E16"/>
    <mergeCell ref="E17:E18"/>
    <mergeCell ref="G31:G32"/>
    <mergeCell ref="G9:G10"/>
    <mergeCell ref="G11:G12"/>
    <mergeCell ref="G13:G14"/>
    <mergeCell ref="G15:G16"/>
    <mergeCell ref="G17:G18"/>
    <mergeCell ref="J23:J24"/>
    <mergeCell ref="K23:K24"/>
    <mergeCell ref="L23:L24"/>
    <mergeCell ref="L17:L18"/>
    <mergeCell ref="L19:L20"/>
    <mergeCell ref="J21:J22"/>
    <mergeCell ref="K21:K22"/>
    <mergeCell ref="L21:L22"/>
  </mergeCells>
  <pageMargins left="0.25" right="0.25" top="0.75" bottom="0.75" header="0.3" footer="0.3"/>
  <pageSetup paperSize="9" scale="6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AE9A71B-3ED5-46E0-AFEB-D587145D646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M9:M33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ELEKTRIKA</vt:lpstr>
      <vt:lpstr>ELEKTRIKA!Področje_tiskanja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</dc:creator>
  <cp:lastModifiedBy>Nataša ROPOTAR</cp:lastModifiedBy>
  <cp:lastPrinted>2020-04-23T11:12:06Z</cp:lastPrinted>
  <dcterms:created xsi:type="dcterms:W3CDTF">2018-09-28T08:09:58Z</dcterms:created>
  <dcterms:modified xsi:type="dcterms:W3CDTF">2023-08-02T12:36:55Z</dcterms:modified>
</cp:coreProperties>
</file>